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<sst xmlns="http://schemas.openxmlformats.org/spreadsheetml/2006/main" count="26" uniqueCount="19">
  <si>
    <t>Confronto 2002/2003</t>
  </si>
  <si>
    <t>Settore</t>
  </si>
  <si>
    <t>Personale e organizzazione</t>
  </si>
  <si>
    <t>Variazione assoluta 2003 vs 2002</t>
  </si>
  <si>
    <t xml:space="preserve">Variazione %          2003 vs 2002 </t>
  </si>
  <si>
    <t>N° dipendenti al 31/12</t>
  </si>
  <si>
    <t>NRO</t>
  </si>
  <si>
    <t>Personale (*)</t>
  </si>
  <si>
    <t>EUR</t>
  </si>
  <si>
    <t>Beni</t>
  </si>
  <si>
    <t>Servizi (**)</t>
  </si>
  <si>
    <t>Utenze</t>
  </si>
  <si>
    <t>Fitti Passivi</t>
  </si>
  <si>
    <t>Altri costi</t>
  </si>
  <si>
    <t>Ammortamentiti Beni Mobili e Immobili</t>
  </si>
  <si>
    <t>Totale costi diretti</t>
  </si>
  <si>
    <t xml:space="preserve">     Settore in base al numero dei dipendenti.</t>
  </si>
  <si>
    <r>
      <t xml:space="preserve">(*) Sono compresi i costi relativi alle </t>
    </r>
    <r>
      <rPr>
        <i/>
        <sz val="10"/>
        <rFont val="Arial"/>
        <family val="2"/>
      </rPr>
      <t xml:space="preserve">Pensioni a carico del comune </t>
    </r>
    <r>
      <rPr>
        <sz val="10"/>
        <rFont val="Arial"/>
        <family val="2"/>
      </rPr>
      <t>e i costi dei</t>
    </r>
    <r>
      <rPr>
        <i/>
        <sz val="10"/>
        <rFont val="Arial"/>
        <family val="2"/>
      </rPr>
      <t xml:space="preserve"> Borsisti </t>
    </r>
    <r>
      <rPr>
        <sz val="10"/>
        <rFont val="Arial"/>
        <family val="2"/>
      </rPr>
      <t>che prestano lavoro in tutto  l'Ente.</t>
    </r>
  </si>
  <si>
    <r>
      <t xml:space="preserve">(**) Per il 2002 sono compresi i costi relativi ai </t>
    </r>
    <r>
      <rPr>
        <i/>
        <sz val="10"/>
        <rFont val="Arial"/>
        <family val="2"/>
      </rPr>
      <t xml:space="preserve">Buoni Pasto </t>
    </r>
    <r>
      <rPr>
        <sz val="10"/>
        <rFont val="Arial"/>
        <family val="2"/>
      </rPr>
      <t xml:space="preserve">per tutto l'Ente; nel 2003 tale costo è stato distribuito come parte del costo di personale a ciascun 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</si>
</sst>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b/>
      <sz val="8.25"/>
      <name val="Arial"/>
      <family val="2"/>
    </font>
    <font>
      <sz val="8.2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13" fillId="0" borderId="0" xfId="0" applyFont="1" applyAlignment="1">
      <alignment/>
    </xf>
    <xf numFmtId="0" fontId="0" fillId="15" borderId="1" xfId="40" applyFont="1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  <xf numFmtId="4" fontId="0" fillId="0" borderId="0" xfId="0" applyNumberFormat="1" applyAlignment="1">
      <alignment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19"/>
          <c:h val="0.878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 (*)</c:v>
                </c:pt>
                <c:pt idx="1">
                  <c:v>Beni</c:v>
                </c:pt>
                <c:pt idx="2">
                  <c:v>Servizi (**)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7735086</c:v>
                </c:pt>
                <c:pt idx="1">
                  <c:v>55502</c:v>
                </c:pt>
                <c:pt idx="2">
                  <c:v>2201732</c:v>
                </c:pt>
                <c:pt idx="3">
                  <c:v>168467</c:v>
                </c:pt>
                <c:pt idx="4">
                  <c:v>51728</c:v>
                </c:pt>
                <c:pt idx="5">
                  <c:v>82730</c:v>
                </c:pt>
                <c:pt idx="6">
                  <c:v>196376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 (*)</c:v>
                </c:pt>
                <c:pt idx="1">
                  <c:v>Beni</c:v>
                </c:pt>
                <c:pt idx="2">
                  <c:v>Servizi (**)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5855278.02</c:v>
                </c:pt>
                <c:pt idx="1">
                  <c:v>52333.47</c:v>
                </c:pt>
                <c:pt idx="2">
                  <c:v>822787.8</c:v>
                </c:pt>
                <c:pt idx="3">
                  <c:v>149015.9</c:v>
                </c:pt>
                <c:pt idx="4">
                  <c:v>52406.05</c:v>
                </c:pt>
                <c:pt idx="5">
                  <c:v>1010584.52</c:v>
                </c:pt>
                <c:pt idx="6">
                  <c:v>230131.12</c:v>
                </c:pt>
              </c:numCache>
            </c:numRef>
          </c:val>
        </c:ser>
        <c:axId val="22898574"/>
        <c:axId val="4760575"/>
      </c:barChart>
      <c:catAx>
        <c:axId val="228985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760575"/>
        <c:crosses val="autoZero"/>
        <c:auto val="1"/>
        <c:lblOffset val="100"/>
        <c:noMultiLvlLbl val="0"/>
      </c:catAx>
      <c:valAx>
        <c:axId val="476057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898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95250</xdr:rowOff>
    </xdr:from>
    <xdr:to>
      <xdr:col>6</xdr:col>
      <xdr:colOff>523875</xdr:colOff>
      <xdr:row>36</xdr:row>
      <xdr:rowOff>9525</xdr:rowOff>
    </xdr:to>
    <xdr:graphicFrame>
      <xdr:nvGraphicFramePr>
        <xdr:cNvPr id="1" name="SAPBEXchart1"/>
        <xdr:cNvGraphicFramePr/>
      </xdr:nvGraphicFramePr>
      <xdr:xfrm>
        <a:off x="123825" y="3819525"/>
        <a:ext cx="86487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8515625" style="0" bestFit="1" customWidth="1"/>
    <col min="2" max="2" width="8.28125" style="0" customWidth="1"/>
    <col min="3" max="3" width="16.00390625" style="0" customWidth="1"/>
    <col min="4" max="4" width="19.00390625" style="0" customWidth="1"/>
    <col min="5" max="5" width="21.140625" style="0" customWidth="1"/>
    <col min="6" max="6" width="19.42187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5"/>
      <c r="E3" s="6"/>
      <c r="F3" s="6"/>
    </row>
    <row r="4" spans="1:6" ht="12.75">
      <c r="A4" s="7"/>
      <c r="B4" s="8"/>
      <c r="C4" s="8"/>
      <c r="D4" s="9"/>
      <c r="E4" s="10"/>
      <c r="F4" s="10"/>
    </row>
    <row r="5" spans="1:6" ht="25.5">
      <c r="A5" s="3"/>
      <c r="B5" s="11"/>
      <c r="C5" s="12">
        <v>2002</v>
      </c>
      <c r="D5" s="12">
        <v>2003</v>
      </c>
      <c r="E5" s="13" t="s">
        <v>3</v>
      </c>
      <c r="F5" s="13" t="s">
        <v>4</v>
      </c>
    </row>
    <row r="6" spans="1:6" s="19" customFormat="1" ht="17.25" customHeight="1">
      <c r="A6" s="14" t="s">
        <v>5</v>
      </c>
      <c r="B6" s="15" t="s">
        <v>6</v>
      </c>
      <c r="C6" s="16">
        <v>125</v>
      </c>
      <c r="D6" s="16">
        <v>127</v>
      </c>
      <c r="E6" s="17">
        <f aca="true" t="shared" si="0" ref="E6:E14">D6-C6</f>
        <v>2</v>
      </c>
      <c r="F6" s="18">
        <f aca="true" t="shared" si="1" ref="F6:F14">E6/C6*100</f>
        <v>1.6</v>
      </c>
    </row>
    <row r="7" spans="1:6" ht="15" customHeight="1">
      <c r="A7" s="20" t="s">
        <v>7</v>
      </c>
      <c r="B7" s="21" t="s">
        <v>8</v>
      </c>
      <c r="C7" s="22">
        <f>4552268+167883+3014935</f>
        <v>7735086</v>
      </c>
      <c r="D7" s="22">
        <v>5855278.02</v>
      </c>
      <c r="E7" s="23">
        <f t="shared" si="0"/>
        <v>-1879807.9800000004</v>
      </c>
      <c r="F7" s="24">
        <f t="shared" si="1"/>
        <v>-24.302353975120646</v>
      </c>
    </row>
    <row r="8" spans="1:6" ht="15" customHeight="1">
      <c r="A8" s="25" t="s">
        <v>9</v>
      </c>
      <c r="B8" s="21" t="s">
        <v>8</v>
      </c>
      <c r="C8" s="22">
        <v>55502</v>
      </c>
      <c r="D8" s="22">
        <v>52333.47</v>
      </c>
      <c r="E8" s="23">
        <f t="shared" si="0"/>
        <v>-3168.529999999999</v>
      </c>
      <c r="F8" s="24">
        <f t="shared" si="1"/>
        <v>-5.708857338474287</v>
      </c>
    </row>
    <row r="9" spans="1:6" ht="15" customHeight="1">
      <c r="A9" s="20" t="s">
        <v>10</v>
      </c>
      <c r="B9" s="21" t="s">
        <v>8</v>
      </c>
      <c r="C9" s="22">
        <f>897916+1303816</f>
        <v>2201732</v>
      </c>
      <c r="D9" s="22">
        <v>822787.8</v>
      </c>
      <c r="E9" s="23">
        <f t="shared" si="0"/>
        <v>-1378944.2</v>
      </c>
      <c r="F9" s="24">
        <f t="shared" si="1"/>
        <v>-62.62997494699627</v>
      </c>
    </row>
    <row r="10" spans="1:6" ht="15" customHeight="1">
      <c r="A10" s="25" t="s">
        <v>11</v>
      </c>
      <c r="B10" s="21" t="s">
        <v>8</v>
      </c>
      <c r="C10" s="22">
        <v>168467</v>
      </c>
      <c r="D10" s="22">
        <v>149015.9</v>
      </c>
      <c r="E10" s="23">
        <f t="shared" si="0"/>
        <v>-19451.100000000006</v>
      </c>
      <c r="F10" s="24">
        <f t="shared" si="1"/>
        <v>-11.54594074803968</v>
      </c>
    </row>
    <row r="11" spans="1:6" ht="15" customHeight="1">
      <c r="A11" s="25" t="s">
        <v>12</v>
      </c>
      <c r="B11" s="21" t="s">
        <v>8</v>
      </c>
      <c r="C11" s="22">
        <v>51728</v>
      </c>
      <c r="D11" s="22">
        <v>52406.05</v>
      </c>
      <c r="E11" s="23">
        <f t="shared" si="0"/>
        <v>678.0500000000029</v>
      </c>
      <c r="F11" s="24">
        <f t="shared" si="1"/>
        <v>1.310798793690077</v>
      </c>
    </row>
    <row r="12" spans="1:6" ht="15" customHeight="1">
      <c r="A12" s="25" t="s">
        <v>13</v>
      </c>
      <c r="B12" s="21" t="s">
        <v>8</v>
      </c>
      <c r="C12" s="22">
        <v>82730</v>
      </c>
      <c r="D12" s="22">
        <v>1010584.52</v>
      </c>
      <c r="E12" s="23">
        <f t="shared" si="0"/>
        <v>927854.52</v>
      </c>
      <c r="F12" s="24">
        <f t="shared" si="1"/>
        <v>1121.5454127885894</v>
      </c>
    </row>
    <row r="13" spans="1:6" ht="15" customHeight="1">
      <c r="A13" s="26" t="s">
        <v>14</v>
      </c>
      <c r="B13" s="21" t="s">
        <v>8</v>
      </c>
      <c r="C13" s="22">
        <v>196376</v>
      </c>
      <c r="D13" s="22">
        <v>230131.12</v>
      </c>
      <c r="E13" s="23">
        <f t="shared" si="0"/>
        <v>33755.119999999995</v>
      </c>
      <c r="F13" s="24">
        <f t="shared" si="1"/>
        <v>17.189025135454433</v>
      </c>
    </row>
    <row r="14" spans="1:6" ht="30" customHeight="1">
      <c r="A14" s="27" t="s">
        <v>15</v>
      </c>
      <c r="B14" s="28" t="s">
        <v>8</v>
      </c>
      <c r="C14" s="29">
        <f>SUM(C7:C13)</f>
        <v>10491621</v>
      </c>
      <c r="D14" s="29">
        <v>8172536.88</v>
      </c>
      <c r="E14" s="30">
        <f t="shared" si="0"/>
        <v>-2319084.12</v>
      </c>
      <c r="F14" s="31">
        <f t="shared" si="1"/>
        <v>-22.104154543897458</v>
      </c>
    </row>
    <row r="15" ht="21" customHeight="1">
      <c r="A15" t="s">
        <v>17</v>
      </c>
    </row>
    <row r="16" ht="15" customHeight="1">
      <c r="A16" t="s">
        <v>18</v>
      </c>
    </row>
    <row r="17" ht="12.75">
      <c r="A17" t="s">
        <v>16</v>
      </c>
    </row>
    <row r="20" ht="12.75">
      <c r="F20" s="32"/>
    </row>
    <row r="21" ht="12.75">
      <c r="F21" s="32"/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5905511811023623" right="0.35433070866141736" top="0.54" bottom="0.3937007874015748" header="0.5118110236220472" footer="0.3937007874015748"/>
  <pageSetup horizontalDpi="600" verticalDpi="600" orientation="landscape" paperSize="9" scale="97" r:id="rId2"/>
  <headerFooter alignWithMargins="0">
    <oddFooter>&amp;R42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2004-09-22T07:01:39Z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