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65" windowWidth="11670" windowHeight="5175" activeTab="0"/>
  </bookViews>
  <sheets>
    <sheet name="fase5 (2)" sheetId="1" r:id="rId1"/>
    <sheet name="fase1" sheetId="2" r:id="rId2"/>
    <sheet name="fase2step1-2" sheetId="3" r:id="rId3"/>
    <sheet name="fase2step3" sheetId="4" r:id="rId4"/>
    <sheet name="fase4step2" sheetId="5" r:id="rId5"/>
    <sheet name="fase5" sheetId="6" r:id="rId6"/>
  </sheets>
  <definedNames/>
  <calcPr fullCalcOnLoad="1"/>
</workbook>
</file>

<file path=xl/sharedStrings.xml><?xml version="1.0" encoding="utf-8"?>
<sst xmlns="http://schemas.openxmlformats.org/spreadsheetml/2006/main" count="244" uniqueCount="61">
  <si>
    <t xml:space="preserve">                            cons cdc/ord dett</t>
  </si>
  <si>
    <t>Comune di Bologna</t>
  </si>
  <si>
    <t>Periodo:        da   1  a   12</t>
  </si>
  <si>
    <t>Gruppo centri di costo   0107.C                        Servizio grande viabilità</t>
  </si>
  <si>
    <t>CDC/O.I.</t>
  </si>
  <si>
    <t>Attività</t>
  </si>
  <si>
    <t>Dipendenti TI</t>
  </si>
  <si>
    <t>Dipendenti TD</t>
  </si>
  <si>
    <t>N.Dip.31/12/02</t>
  </si>
  <si>
    <t>Personale TI</t>
  </si>
  <si>
    <t>Personale TD</t>
  </si>
  <si>
    <t>Altri Rapporti</t>
  </si>
  <si>
    <t>Beni</t>
  </si>
  <si>
    <t>Altri servizi</t>
  </si>
  <si>
    <t>Incarichi</t>
  </si>
  <si>
    <t>Utenze</t>
  </si>
  <si>
    <t>Fitti passivi</t>
  </si>
  <si>
    <t>Godimento Beni</t>
  </si>
  <si>
    <t>Trasferimenti</t>
  </si>
  <si>
    <t>Trasferim. spec</t>
  </si>
  <si>
    <t>Imposte Tasse  ari</t>
  </si>
  <si>
    <t>Oneri Straordinari</t>
  </si>
  <si>
    <t>Q.Amm.Beni Imm.</t>
  </si>
  <si>
    <t>Q.Amm.Beni Mob.</t>
  </si>
  <si>
    <t>Interessi Passi</t>
  </si>
  <si>
    <t>Altri Oneri</t>
  </si>
  <si>
    <t>Svalutazione crediti</t>
  </si>
  <si>
    <t>TOTALE</t>
  </si>
  <si>
    <t xml:space="preserve">   1046  INFORTUNISTICA</t>
  </si>
  <si>
    <t xml:space="preserve">   1048  REPARTO RIMOZIONE</t>
  </si>
  <si>
    <t xml:space="preserve">   2595  GRANDE VIABILITA'</t>
  </si>
  <si>
    <t xml:space="preserve">   3376  REPARTO PIANO SOSTA</t>
  </si>
  <si>
    <t>*  TOTALE CDC</t>
  </si>
  <si>
    <t xml:space="preserve">   100547  Sistema radiomobile</t>
  </si>
  <si>
    <t xml:space="preserve">   100548  Attrezz.radiomobili</t>
  </si>
  <si>
    <t xml:space="preserve">   100041  Rimozione veicoli i</t>
  </si>
  <si>
    <t xml:space="preserve">   100042  Rimozione ruderii</t>
  </si>
  <si>
    <t>*  TOTALE ORDINI</t>
  </si>
  <si>
    <t>** TOT GRUPPO CDC/O.I.</t>
  </si>
  <si>
    <t>Rilevazione incidenti stradali e svolgimento degli atti giudiziari e risarcitori</t>
  </si>
  <si>
    <t>Rimozione veicoli e recupero veicoli rubati e ruderi</t>
  </si>
  <si>
    <t xml:space="preserve">Pronto intervento, servizi di viabilità, controllo del rispetto delle oridinanze anti smog </t>
  </si>
  <si>
    <t>Accertamenti violazioni piano sosta</t>
  </si>
  <si>
    <t>costo diretto attività</t>
  </si>
  <si>
    <t>Misure di attività</t>
  </si>
  <si>
    <t>n.ro violazioni accertate</t>
  </si>
  <si>
    <t>n.ro incidenti rilevati</t>
  </si>
  <si>
    <t>n.ro recuperi veicoli rubati</t>
  </si>
  <si>
    <t>n.ro rimozioni ruderi</t>
  </si>
  <si>
    <t>Costo diretto e pieno delle attività e relative misure</t>
  </si>
  <si>
    <t>dati in euro</t>
  </si>
  <si>
    <t>costo pieno
 attività</t>
  </si>
  <si>
    <t>costo unitario
 per attività</t>
  </si>
  <si>
    <t>peso%</t>
  </si>
  <si>
    <t>costi di struttura</t>
  </si>
  <si>
    <t>costo pieno</t>
  </si>
  <si>
    <t>Polizia Municipale: Servizio grande viabilità</t>
  </si>
  <si>
    <t>n.ro rimozioni  veicoli</t>
  </si>
  <si>
    <t>Accertamenti violazioni piano sosta (accertatori della sosta)</t>
  </si>
  <si>
    <t>Accertamenti violazioni piano sosta e corsie preferenziali (ausiliari della sosta ATC)(*)</t>
  </si>
  <si>
    <t>(*) Il costo è sostenuto dall'ATC.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</si>
</sst>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,"/>
    <numFmt numFmtId="173" formatCode="#.##0.00"/>
    <numFmt numFmtId="174" formatCode="#,##0.00\ &quot;DEM&quot;"/>
    <numFmt numFmtId="175" formatCode="#,##0,000\_&quot;DEM  &quot;"/>
    <numFmt numFmtId="176" formatCode="\(#,##0.0##\)&quot; DEM   &quot;;#,##0.0##_)&quot; DEM   &quot;"/>
    <numFmt numFmtId="177" formatCode="#,##0.0##_)&quot; DEM   &quot;;\(#,##0.0##\)&quot; DEM   &quot;"/>
    <numFmt numFmtId="178" formatCode="#,##0.0##,,_)&quot; DEM   &quot;;\(#,##0.0##,,\)&quot; DEM   &quot;"/>
    <numFmt numFmtId="179" formatCode="#,##0.0##,,_);\(#,##0.0##,,\)"/>
    <numFmt numFmtId="180" formatCode="\(#,##0.0##,,\);#,##0.0##,,_)"/>
    <numFmt numFmtId="181" formatCode="#,##0.00\ &quot;DB&quot;\ &quot;DEM&quot;;#,##0.00\ &quot;CR&quot;\ &quot;DEM&quot;"/>
    <numFmt numFmtId="182" formatCode="#,##0_-;#,##0\-;&quot; &quot;"/>
    <numFmt numFmtId="183" formatCode="#,##0.00_-;#,##0.00\-;&quot; &quot;"/>
  </numFmts>
  <fonts count="7">
    <font>
      <sz val="10"/>
      <name val="Arial"/>
      <family val="0"/>
    </font>
    <font>
      <sz val="10"/>
      <name val="Courier"/>
      <family val="3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9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/>
    </xf>
    <xf numFmtId="49" fontId="0" fillId="4" borderId="2" xfId="0" applyNumberFormat="1" applyFill="1" applyBorder="1" applyAlignment="1">
      <alignment horizontal="left"/>
    </xf>
    <xf numFmtId="49" fontId="0" fillId="5" borderId="3" xfId="0" applyNumberFormat="1" applyFill="1" applyBorder="1" applyAlignment="1">
      <alignment horizontal="left"/>
    </xf>
    <xf numFmtId="49" fontId="0" fillId="5" borderId="2" xfId="0" applyNumberFormat="1" applyFill="1" applyBorder="1" applyAlignment="1">
      <alignment horizontal="left"/>
    </xf>
    <xf numFmtId="49" fontId="3" fillId="6" borderId="3" xfId="0" applyNumberFormat="1" applyFont="1" applyFill="1" applyBorder="1" applyAlignment="1">
      <alignment horizontal="left"/>
    </xf>
    <xf numFmtId="182" fontId="0" fillId="7" borderId="2" xfId="0" applyNumberFormat="1" applyFill="1" applyBorder="1" applyAlignment="1">
      <alignment/>
    </xf>
    <xf numFmtId="182" fontId="0" fillId="5" borderId="3" xfId="0" applyNumberFormat="1" applyFill="1" applyBorder="1" applyAlignment="1">
      <alignment/>
    </xf>
    <xf numFmtId="182" fontId="0" fillId="5" borderId="2" xfId="0" applyNumberFormat="1" applyFill="1" applyBorder="1" applyAlignment="1">
      <alignment/>
    </xf>
    <xf numFmtId="183" fontId="0" fillId="7" borderId="2" xfId="0" applyNumberFormat="1" applyFill="1" applyBorder="1" applyAlignment="1">
      <alignment/>
    </xf>
    <xf numFmtId="183" fontId="0" fillId="5" borderId="3" xfId="0" applyNumberFormat="1" applyFill="1" applyBorder="1" applyAlignment="1">
      <alignment/>
    </xf>
    <xf numFmtId="183" fontId="3" fillId="6" borderId="3" xfId="0" applyNumberFormat="1" applyFont="1" applyFill="1" applyBorder="1" applyAlignment="1">
      <alignment/>
    </xf>
    <xf numFmtId="183" fontId="0" fillId="5" borderId="2" xfId="0" applyNumberForma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182" fontId="0" fillId="7" borderId="2" xfId="0" applyNumberFormat="1" applyFill="1" applyBorder="1" applyAlignment="1">
      <alignment horizontal="left"/>
    </xf>
    <xf numFmtId="182" fontId="0" fillId="7" borderId="2" xfId="0" applyNumberFormat="1" applyFill="1" applyBorder="1" applyAlignment="1">
      <alignment horizontal="center"/>
    </xf>
    <xf numFmtId="182" fontId="0" fillId="7" borderId="2" xfId="0" applyNumberFormat="1" applyFill="1" applyBorder="1" applyAlignment="1">
      <alignment horizontal="right" vertical="center"/>
    </xf>
    <xf numFmtId="182" fontId="0" fillId="7" borderId="2" xfId="0" applyNumberFormat="1" applyFill="1" applyBorder="1" applyAlignment="1">
      <alignment horizontal="center" vertical="center"/>
    </xf>
    <xf numFmtId="182" fontId="0" fillId="7" borderId="2" xfId="0" applyNumberFormat="1" applyFill="1" applyBorder="1" applyAlignment="1">
      <alignment horizontal="left" vertical="center"/>
    </xf>
    <xf numFmtId="182" fontId="3" fillId="5" borderId="3" xfId="0" applyNumberFormat="1" applyFont="1" applyFill="1" applyBorder="1" applyAlignment="1">
      <alignment horizontal="left" vertical="center"/>
    </xf>
    <xf numFmtId="182" fontId="3" fillId="5" borderId="3" xfId="0" applyNumberFormat="1" applyFont="1" applyFill="1" applyBorder="1" applyAlignment="1">
      <alignment horizontal="right" vertical="center"/>
    </xf>
    <xf numFmtId="3" fontId="0" fillId="2" borderId="0" xfId="0" applyNumberFormat="1" applyFill="1" applyAlignment="1">
      <alignment/>
    </xf>
    <xf numFmtId="182" fontId="0" fillId="7" borderId="2" xfId="0" applyNumberFormat="1" applyFill="1" applyBorder="1" applyAlignment="1">
      <alignment/>
    </xf>
    <xf numFmtId="182" fontId="0" fillId="7" borderId="2" xfId="0" applyNumberFormat="1" applyFill="1" applyBorder="1" applyAlignment="1">
      <alignment horizontal="right"/>
    </xf>
    <xf numFmtId="182" fontId="0" fillId="7" borderId="2" xfId="0" applyNumberForma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DB9C8"/>
      <rgbColor rgb="00B3D9FF"/>
      <rgbColor rgb="00EEEEEE"/>
      <rgbColor rgb="00FFFFB5"/>
      <rgbColor rgb="00ACE6E6"/>
      <rgbColor rgb="00BDE79C"/>
      <rgbColor rgb="00FFA099"/>
      <rgbColor rgb="00E9D3EB"/>
      <rgbColor rgb="009DB9C8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70.8515625" style="0" customWidth="1"/>
    <col min="2" max="2" width="14.28125" style="0" customWidth="1"/>
    <col min="3" max="3" width="14.00390625" style="0" customWidth="1"/>
    <col min="4" max="4" width="23.140625" style="0" customWidth="1"/>
    <col min="5" max="5" width="11.7109375" style="0" customWidth="1"/>
    <col min="6" max="6" width="15.28125" style="0" customWidth="1"/>
  </cols>
  <sheetData>
    <row r="1" spans="1:6" ht="43.5" customHeight="1">
      <c r="A1" s="33" t="s">
        <v>56</v>
      </c>
      <c r="B1" s="34"/>
      <c r="C1" s="34"/>
      <c r="D1" s="34"/>
      <c r="E1" s="34"/>
      <c r="F1" s="34"/>
    </row>
    <row r="2" spans="1:6" ht="16.5" customHeight="1">
      <c r="A2" s="35" t="s">
        <v>49</v>
      </c>
      <c r="B2" s="35"/>
      <c r="C2" s="35"/>
      <c r="D2" s="35"/>
      <c r="E2" s="35"/>
      <c r="F2" s="35"/>
    </row>
    <row r="3" spans="1:6" ht="24" customHeight="1">
      <c r="A3" s="16"/>
      <c r="B3" s="16"/>
      <c r="C3" s="16"/>
      <c r="D3" s="16"/>
      <c r="E3" s="16"/>
      <c r="F3" s="17" t="s">
        <v>50</v>
      </c>
    </row>
    <row r="4" spans="1:6" ht="43.5" customHeight="1">
      <c r="A4" s="18" t="s">
        <v>5</v>
      </c>
      <c r="B4" s="19" t="s">
        <v>43</v>
      </c>
      <c r="C4" s="20" t="s">
        <v>51</v>
      </c>
      <c r="D4" s="18" t="s">
        <v>44</v>
      </c>
      <c r="E4" s="21"/>
      <c r="F4" s="19" t="s">
        <v>52</v>
      </c>
    </row>
    <row r="5" spans="1:6" ht="33" customHeight="1">
      <c r="A5" s="30" t="s">
        <v>39</v>
      </c>
      <c r="B5" s="31">
        <v>1186832.37</v>
      </c>
      <c r="C5" s="31">
        <v>1364931.2598360395</v>
      </c>
      <c r="D5" s="22" t="s">
        <v>46</v>
      </c>
      <c r="E5" s="23">
        <v>3329</v>
      </c>
      <c r="F5" s="22"/>
    </row>
    <row r="6" spans="1:6" ht="33" customHeight="1">
      <c r="A6" s="30" t="s">
        <v>40</v>
      </c>
      <c r="B6" s="31">
        <v>1871619.44</v>
      </c>
      <c r="C6" s="31">
        <v>2152479.1071992945</v>
      </c>
      <c r="D6" s="22" t="s">
        <v>57</v>
      </c>
      <c r="E6" s="23">
        <v>17282</v>
      </c>
      <c r="F6" s="22"/>
    </row>
    <row r="7" spans="1:6" ht="12.75">
      <c r="A7" s="9"/>
      <c r="B7" s="24"/>
      <c r="C7" s="24"/>
      <c r="D7" s="22" t="s">
        <v>47</v>
      </c>
      <c r="E7" s="23">
        <v>580</v>
      </c>
      <c r="F7" s="26"/>
    </row>
    <row r="8" spans="1:6" ht="12.75">
      <c r="A8" s="9"/>
      <c r="B8" s="24"/>
      <c r="C8" s="24"/>
      <c r="D8" s="22" t="s">
        <v>48</v>
      </c>
      <c r="E8" s="23">
        <v>705</v>
      </c>
      <c r="F8" s="26"/>
    </row>
    <row r="9" spans="1:6" ht="18" customHeight="1">
      <c r="A9" s="30" t="s">
        <v>41</v>
      </c>
      <c r="B9" s="31">
        <v>2642095.45</v>
      </c>
      <c r="C9" s="31">
        <v>3038574.580819335</v>
      </c>
      <c r="D9" s="22"/>
      <c r="E9" s="23"/>
      <c r="F9" s="22"/>
    </row>
    <row r="10" spans="1:6" ht="23.25" customHeight="1">
      <c r="A10" s="30" t="s">
        <v>58</v>
      </c>
      <c r="B10" s="31">
        <v>1384826.18</v>
      </c>
      <c r="C10" s="31">
        <v>1592636.4921453313</v>
      </c>
      <c r="D10" s="32" t="s">
        <v>45</v>
      </c>
      <c r="E10" s="23">
        <v>266681</v>
      </c>
      <c r="F10" s="22"/>
    </row>
    <row r="11" spans="1:6" ht="18" customHeight="1">
      <c r="A11" s="30" t="s">
        <v>59</v>
      </c>
      <c r="B11" s="24"/>
      <c r="C11" s="24"/>
      <c r="D11" s="26" t="s">
        <v>45</v>
      </c>
      <c r="E11" s="25">
        <v>12306</v>
      </c>
      <c r="F11" s="26"/>
    </row>
    <row r="12" spans="1:6" ht="23.25" customHeight="1">
      <c r="A12" s="26"/>
      <c r="B12" s="24"/>
      <c r="C12" s="24"/>
      <c r="D12" s="26"/>
      <c r="E12" s="25"/>
      <c r="F12" s="26"/>
    </row>
    <row r="13" spans="1:6" ht="27" customHeight="1">
      <c r="A13" s="27">
        <v>0</v>
      </c>
      <c r="B13" s="28">
        <v>7085373.4399999995</v>
      </c>
      <c r="C13" s="28">
        <v>8148621.44</v>
      </c>
      <c r="D13" s="27"/>
      <c r="E13" s="27"/>
      <c r="F13" s="27"/>
    </row>
    <row r="14" ht="12.75">
      <c r="A14" t="s">
        <v>60</v>
      </c>
    </row>
  </sheetData>
  <mergeCells count="2">
    <mergeCell ref="A1:F1"/>
    <mergeCell ref="A2:F2"/>
  </mergeCells>
  <printOptions horizontalCentered="1"/>
  <pageMargins left="0.37" right="0.36" top="0.79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PSheet"/>
  <dimension ref="B1:Z25"/>
  <sheetViews>
    <sheetView workbookViewId="0" topLeftCell="A1">
      <selection activeCell="A1" sqref="A1:IV16384"/>
    </sheetView>
  </sheetViews>
  <sheetFormatPr defaultColWidth="9.140625" defaultRowHeight="12.75" outlineLevelRow="2"/>
  <cols>
    <col min="1" max="1" width="1.7109375" style="1" customWidth="1"/>
    <col min="2" max="2" width="30.7109375" style="1" customWidth="1"/>
    <col min="3" max="15" width="15.7109375" style="1" customWidth="1"/>
    <col min="16" max="16" width="30.7109375" style="1" customWidth="1"/>
    <col min="17" max="26" width="15.7109375" style="1" customWidth="1"/>
    <col min="27" max="16384" width="9.140625" style="1" customWidth="1"/>
  </cols>
  <sheetData>
    <row r="1" ht="12.75">
      <c r="B1" s="2" t="s">
        <v>0</v>
      </c>
    </row>
    <row r="2" ht="12.75">
      <c r="B2" s="2"/>
    </row>
    <row r="3" ht="12.75">
      <c r="B3" s="2"/>
    </row>
    <row r="4" ht="12.75">
      <c r="B4" s="2" t="s">
        <v>1</v>
      </c>
    </row>
    <row r="5" ht="12.75">
      <c r="B5" s="2"/>
    </row>
    <row r="6" ht="12.75">
      <c r="B6" s="2" t="s">
        <v>2</v>
      </c>
    </row>
    <row r="7" ht="12.75">
      <c r="B7" s="2"/>
    </row>
    <row r="8" ht="12.75">
      <c r="B8" s="2" t="s">
        <v>3</v>
      </c>
    </row>
    <row r="9" ht="12.75">
      <c r="B9" s="2"/>
    </row>
    <row r="10" ht="12.75">
      <c r="B10" s="2"/>
    </row>
    <row r="11" ht="12.75">
      <c r="B11" s="2"/>
    </row>
    <row r="12" ht="12.75">
      <c r="B12" s="2"/>
    </row>
    <row r="14" spans="2:26" ht="15">
      <c r="B14" s="4" t="s">
        <v>4</v>
      </c>
      <c r="C14" s="3" t="s">
        <v>5</v>
      </c>
      <c r="D14" s="3" t="s">
        <v>6</v>
      </c>
      <c r="E14" s="3" t="s">
        <v>7</v>
      </c>
      <c r="F14" s="3" t="s">
        <v>8</v>
      </c>
      <c r="G14" s="3" t="s">
        <v>9</v>
      </c>
      <c r="H14" s="3" t="s">
        <v>10</v>
      </c>
      <c r="I14" s="3" t="s">
        <v>11</v>
      </c>
      <c r="J14" s="3" t="s">
        <v>12</v>
      </c>
      <c r="K14" s="3" t="s">
        <v>13</v>
      </c>
      <c r="L14" s="3" t="s">
        <v>14</v>
      </c>
      <c r="M14" s="3" t="s">
        <v>15</v>
      </c>
      <c r="N14" s="3" t="s">
        <v>16</v>
      </c>
      <c r="O14" s="3" t="s">
        <v>17</v>
      </c>
      <c r="P14" s="4" t="s">
        <v>4</v>
      </c>
      <c r="Q14" s="3" t="s">
        <v>18</v>
      </c>
      <c r="R14" s="3" t="s">
        <v>19</v>
      </c>
      <c r="S14" s="3" t="s">
        <v>20</v>
      </c>
      <c r="T14" s="3" t="s">
        <v>21</v>
      </c>
      <c r="U14" s="3" t="s">
        <v>22</v>
      </c>
      <c r="V14" s="3" t="s">
        <v>23</v>
      </c>
      <c r="W14" s="3" t="s">
        <v>24</v>
      </c>
      <c r="X14" s="3" t="s">
        <v>25</v>
      </c>
      <c r="Y14" s="3" t="s">
        <v>26</v>
      </c>
      <c r="Z14" s="3" t="s">
        <v>27</v>
      </c>
    </row>
    <row r="15" spans="2:26" ht="12.75" outlineLevel="2">
      <c r="B15" s="5" t="s">
        <v>28</v>
      </c>
      <c r="C15" s="9">
        <v>0</v>
      </c>
      <c r="D15" s="12">
        <v>31.46</v>
      </c>
      <c r="E15" s="9">
        <v>0</v>
      </c>
      <c r="F15" s="9">
        <v>0</v>
      </c>
      <c r="G15" s="12">
        <v>1077203.41</v>
      </c>
      <c r="H15" s="9">
        <v>0</v>
      </c>
      <c r="I15" s="9">
        <v>0</v>
      </c>
      <c r="J15" s="12">
        <v>895.97</v>
      </c>
      <c r="K15" s="12">
        <v>19289.64</v>
      </c>
      <c r="L15" s="9">
        <v>0</v>
      </c>
      <c r="M15" s="12">
        <v>39817.75</v>
      </c>
      <c r="N15" s="9">
        <v>0</v>
      </c>
      <c r="O15" s="9">
        <v>0</v>
      </c>
      <c r="P15" s="5" t="s">
        <v>28</v>
      </c>
      <c r="Q15" s="9">
        <v>0</v>
      </c>
      <c r="R15" s="9">
        <v>0</v>
      </c>
      <c r="S15" s="9">
        <v>0</v>
      </c>
      <c r="T15" s="9">
        <v>0</v>
      </c>
      <c r="U15" s="12">
        <v>48950.05</v>
      </c>
      <c r="V15" s="12">
        <v>675.55</v>
      </c>
      <c r="W15" s="9">
        <v>0</v>
      </c>
      <c r="X15" s="9">
        <v>0</v>
      </c>
      <c r="Y15" s="9">
        <v>0</v>
      </c>
      <c r="Z15" s="12">
        <v>1186832.37</v>
      </c>
    </row>
    <row r="16" spans="2:26" ht="12.75" outlineLevel="2">
      <c r="B16" s="5" t="s">
        <v>29</v>
      </c>
      <c r="C16" s="9">
        <v>0</v>
      </c>
      <c r="D16" s="12">
        <v>22.5</v>
      </c>
      <c r="E16" s="9">
        <v>0</v>
      </c>
      <c r="F16" s="9">
        <v>0</v>
      </c>
      <c r="G16" s="12">
        <v>739822.03</v>
      </c>
      <c r="H16" s="9">
        <v>0</v>
      </c>
      <c r="I16" s="9">
        <v>0</v>
      </c>
      <c r="J16" s="12">
        <v>85323.48</v>
      </c>
      <c r="K16" s="12">
        <v>991214</v>
      </c>
      <c r="L16" s="9">
        <v>0</v>
      </c>
      <c r="M16" s="12">
        <v>39920.32</v>
      </c>
      <c r="N16" s="9">
        <v>0</v>
      </c>
      <c r="O16" s="9">
        <v>0</v>
      </c>
      <c r="P16" s="5" t="s">
        <v>29</v>
      </c>
      <c r="Q16" s="9">
        <v>0</v>
      </c>
      <c r="R16" s="9">
        <v>0</v>
      </c>
      <c r="S16" s="12">
        <v>15339.61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12">
        <v>1871619.44</v>
      </c>
    </row>
    <row r="17" spans="2:26" ht="12.75" outlineLevel="2">
      <c r="B17" s="5" t="s">
        <v>30</v>
      </c>
      <c r="C17" s="9">
        <v>0</v>
      </c>
      <c r="D17" s="12">
        <v>69.62</v>
      </c>
      <c r="E17" s="9">
        <v>0</v>
      </c>
      <c r="F17" s="9">
        <v>0</v>
      </c>
      <c r="G17" s="12">
        <v>2398575</v>
      </c>
      <c r="H17" s="9">
        <v>0</v>
      </c>
      <c r="I17" s="9">
        <v>0</v>
      </c>
      <c r="J17" s="12">
        <v>2080.59</v>
      </c>
      <c r="K17" s="12">
        <v>79787.79</v>
      </c>
      <c r="L17" s="9">
        <v>0</v>
      </c>
      <c r="M17" s="12">
        <v>65889.39</v>
      </c>
      <c r="N17" s="9">
        <v>0</v>
      </c>
      <c r="O17" s="9">
        <v>0</v>
      </c>
      <c r="P17" s="5" t="s">
        <v>30</v>
      </c>
      <c r="Q17" s="9">
        <v>0</v>
      </c>
      <c r="R17" s="9">
        <v>0</v>
      </c>
      <c r="S17" s="9">
        <v>0</v>
      </c>
      <c r="T17" s="9">
        <v>0</v>
      </c>
      <c r="U17" s="12">
        <v>74310.74</v>
      </c>
      <c r="V17" s="12">
        <v>21451.94</v>
      </c>
      <c r="W17" s="9">
        <v>0</v>
      </c>
      <c r="X17" s="9">
        <v>0</v>
      </c>
      <c r="Y17" s="9">
        <v>0</v>
      </c>
      <c r="Z17" s="12">
        <v>2642095.45</v>
      </c>
    </row>
    <row r="18" spans="2:26" ht="12.75" outlineLevel="2">
      <c r="B18" s="5" t="s">
        <v>31</v>
      </c>
      <c r="C18" s="9">
        <v>0</v>
      </c>
      <c r="D18" s="12">
        <v>55.63</v>
      </c>
      <c r="E18" s="9">
        <v>0</v>
      </c>
      <c r="F18" s="9">
        <v>0</v>
      </c>
      <c r="G18" s="12">
        <v>1354994.2</v>
      </c>
      <c r="H18" s="9">
        <v>0</v>
      </c>
      <c r="I18" s="9">
        <v>0</v>
      </c>
      <c r="J18" s="12">
        <v>29293.55</v>
      </c>
      <c r="K18" s="12">
        <v>297.51</v>
      </c>
      <c r="L18" s="9">
        <v>0</v>
      </c>
      <c r="M18" s="12">
        <v>240.9</v>
      </c>
      <c r="N18" s="9">
        <v>0</v>
      </c>
      <c r="O18" s="9">
        <v>0</v>
      </c>
      <c r="P18" s="5" t="s">
        <v>31</v>
      </c>
      <c r="Q18" s="9">
        <v>0</v>
      </c>
      <c r="R18" s="9">
        <v>0</v>
      </c>
      <c r="S18" s="9">
        <v>0</v>
      </c>
      <c r="T18" s="9">
        <v>0</v>
      </c>
      <c r="U18" s="12">
        <v>0.02</v>
      </c>
      <c r="V18" s="9">
        <v>0</v>
      </c>
      <c r="W18" s="9">
        <v>0</v>
      </c>
      <c r="X18" s="9">
        <v>0</v>
      </c>
      <c r="Y18" s="9">
        <v>0</v>
      </c>
      <c r="Z18" s="12">
        <v>1384826.18</v>
      </c>
    </row>
    <row r="19" spans="2:26" ht="12.75" outlineLevel="1">
      <c r="B19" s="6" t="s">
        <v>32</v>
      </c>
      <c r="C19" s="10">
        <v>0</v>
      </c>
      <c r="D19" s="13">
        <v>179.21</v>
      </c>
      <c r="E19" s="10">
        <v>0</v>
      </c>
      <c r="F19" s="10">
        <v>0</v>
      </c>
      <c r="G19" s="13">
        <v>5570594.64</v>
      </c>
      <c r="H19" s="10">
        <v>0</v>
      </c>
      <c r="I19" s="10">
        <v>0</v>
      </c>
      <c r="J19" s="13">
        <v>117593.59</v>
      </c>
      <c r="K19" s="13">
        <v>1090588.94</v>
      </c>
      <c r="L19" s="10">
        <v>0</v>
      </c>
      <c r="M19" s="13">
        <v>145868.36</v>
      </c>
      <c r="N19" s="10">
        <v>0</v>
      </c>
      <c r="O19" s="10">
        <v>0</v>
      </c>
      <c r="P19" s="6" t="s">
        <v>32</v>
      </c>
      <c r="Q19" s="10">
        <v>0</v>
      </c>
      <c r="R19" s="10">
        <v>0</v>
      </c>
      <c r="S19" s="13">
        <v>15339.61</v>
      </c>
      <c r="T19" s="10">
        <v>0</v>
      </c>
      <c r="U19" s="13">
        <v>123260.81</v>
      </c>
      <c r="V19" s="13">
        <v>22127.49</v>
      </c>
      <c r="W19" s="10">
        <v>0</v>
      </c>
      <c r="X19" s="10">
        <v>0</v>
      </c>
      <c r="Y19" s="10">
        <v>0</v>
      </c>
      <c r="Z19" s="13">
        <v>7085373.44</v>
      </c>
    </row>
    <row r="20" spans="2:26" ht="12.75" outlineLevel="2">
      <c r="B20" s="5" t="s">
        <v>33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5" t="s">
        <v>33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2">
        <v>0</v>
      </c>
    </row>
    <row r="21" spans="2:26" ht="12.75" outlineLevel="2">
      <c r="B21" s="5" t="s">
        <v>34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5" t="s">
        <v>34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2">
        <v>0</v>
      </c>
    </row>
    <row r="22" spans="2:26" ht="12.75" outlineLevel="2">
      <c r="B22" s="5" t="s">
        <v>35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5" t="s">
        <v>35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2">
        <v>0</v>
      </c>
    </row>
    <row r="23" spans="2:26" ht="12.75" outlineLevel="2">
      <c r="B23" s="5" t="s">
        <v>36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5" t="s">
        <v>36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2">
        <v>0</v>
      </c>
    </row>
    <row r="24" spans="2:26" ht="12.75" outlineLevel="1">
      <c r="B24" s="7" t="s">
        <v>37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7" t="s">
        <v>37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5">
        <v>0</v>
      </c>
    </row>
    <row r="25" spans="2:26" ht="12.75">
      <c r="B25" s="8" t="s">
        <v>38</v>
      </c>
      <c r="C25" s="14">
        <v>0</v>
      </c>
      <c r="D25" s="14">
        <v>179.21</v>
      </c>
      <c r="E25" s="14">
        <v>0</v>
      </c>
      <c r="F25" s="14">
        <v>0</v>
      </c>
      <c r="G25" s="14">
        <v>5570594.64</v>
      </c>
      <c r="H25" s="14">
        <v>0</v>
      </c>
      <c r="I25" s="14">
        <v>0</v>
      </c>
      <c r="J25" s="14">
        <v>117593.59</v>
      </c>
      <c r="K25" s="14">
        <v>1090588.94</v>
      </c>
      <c r="L25" s="14">
        <v>0</v>
      </c>
      <c r="M25" s="14">
        <v>145868.36</v>
      </c>
      <c r="N25" s="14">
        <v>0</v>
      </c>
      <c r="O25" s="14">
        <v>0</v>
      </c>
      <c r="P25" s="8" t="s">
        <v>38</v>
      </c>
      <c r="Q25" s="14">
        <v>0</v>
      </c>
      <c r="R25" s="14">
        <v>0</v>
      </c>
      <c r="S25" s="14">
        <v>15339.61</v>
      </c>
      <c r="T25" s="14">
        <v>0</v>
      </c>
      <c r="U25" s="14">
        <v>123260.81</v>
      </c>
      <c r="V25" s="14">
        <v>22127.49</v>
      </c>
      <c r="W25" s="14">
        <v>0</v>
      </c>
      <c r="X25" s="14">
        <v>0</v>
      </c>
      <c r="Y25" s="14">
        <v>0</v>
      </c>
      <c r="Z25" s="14">
        <v>7085373.44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18"/>
  <sheetViews>
    <sheetView workbookViewId="0" topLeftCell="B1">
      <pane xSplit="2" topLeftCell="AB2" activePane="topRight" state="frozen"/>
      <selection pane="topLeft" activeCell="B1" sqref="B1"/>
      <selection pane="topRight" activeCell="AC14" sqref="AC14"/>
    </sheetView>
  </sheetViews>
  <sheetFormatPr defaultColWidth="9.140625" defaultRowHeight="12.75" outlineLevelRow="2"/>
  <cols>
    <col min="1" max="1" width="1.7109375" style="1" customWidth="1"/>
    <col min="2" max="2" width="30.7109375" style="1" customWidth="1"/>
    <col min="3" max="3" width="36.28125" style="1" customWidth="1"/>
    <col min="4" max="15" width="15.7109375" style="1" customWidth="1"/>
    <col min="16" max="16" width="30.7109375" style="1" customWidth="1"/>
    <col min="17" max="26" width="15.7109375" style="1" customWidth="1"/>
    <col min="27" max="27" width="9.140625" style="1" customWidth="1"/>
    <col min="28" max="28" width="18.140625" style="1" customWidth="1"/>
    <col min="29" max="29" width="13.28125" style="1" customWidth="1"/>
    <col min="30" max="16384" width="9.140625" style="1" customWidth="1"/>
  </cols>
  <sheetData>
    <row r="1" ht="12.75">
      <c r="B1" s="2" t="s">
        <v>3</v>
      </c>
    </row>
    <row r="2" ht="12.75">
      <c r="B2" s="2"/>
    </row>
    <row r="3" ht="12.75">
      <c r="B3" s="2"/>
    </row>
    <row r="4" ht="12.75">
      <c r="B4" s="2"/>
    </row>
    <row r="5" ht="12.75">
      <c r="B5" s="2"/>
    </row>
    <row r="6" ht="12.75">
      <c r="AB6" s="29">
        <v>1063248</v>
      </c>
    </row>
    <row r="7" spans="2:29" ht="15">
      <c r="B7" s="4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  <c r="P7" s="4" t="s">
        <v>4</v>
      </c>
      <c r="Q7" s="3" t="s">
        <v>18</v>
      </c>
      <c r="R7" s="3" t="s">
        <v>19</v>
      </c>
      <c r="S7" s="3" t="s">
        <v>20</v>
      </c>
      <c r="T7" s="3" t="s">
        <v>21</v>
      </c>
      <c r="U7" s="3" t="s">
        <v>22</v>
      </c>
      <c r="V7" s="3" t="s">
        <v>23</v>
      </c>
      <c r="W7" s="3" t="s">
        <v>24</v>
      </c>
      <c r="X7" s="3" t="s">
        <v>25</v>
      </c>
      <c r="Y7" s="3" t="s">
        <v>26</v>
      </c>
      <c r="Z7" s="3" t="s">
        <v>27</v>
      </c>
      <c r="AA7" s="3" t="s">
        <v>53</v>
      </c>
      <c r="AB7" s="3" t="s">
        <v>54</v>
      </c>
      <c r="AC7" s="3" t="s">
        <v>55</v>
      </c>
    </row>
    <row r="8" spans="2:29" ht="12.75" outlineLevel="2">
      <c r="B8" s="5" t="s">
        <v>28</v>
      </c>
      <c r="C8" s="9" t="s">
        <v>39</v>
      </c>
      <c r="D8" s="12">
        <v>31.46</v>
      </c>
      <c r="E8" s="9">
        <v>0</v>
      </c>
      <c r="F8" s="9">
        <v>31</v>
      </c>
      <c r="G8" s="12">
        <v>1077203.41</v>
      </c>
      <c r="H8" s="9">
        <v>0</v>
      </c>
      <c r="I8" s="9">
        <v>0</v>
      </c>
      <c r="J8" s="12">
        <v>895.97</v>
      </c>
      <c r="K8" s="12">
        <v>19289.64</v>
      </c>
      <c r="L8" s="9">
        <v>0</v>
      </c>
      <c r="M8" s="12">
        <v>39817.75</v>
      </c>
      <c r="N8" s="9">
        <v>0</v>
      </c>
      <c r="O8" s="9">
        <v>0</v>
      </c>
      <c r="P8" s="5" t="s">
        <v>28</v>
      </c>
      <c r="Q8" s="9">
        <v>0</v>
      </c>
      <c r="R8" s="9">
        <v>0</v>
      </c>
      <c r="S8" s="9">
        <v>0</v>
      </c>
      <c r="T8" s="9">
        <v>0</v>
      </c>
      <c r="U8" s="12">
        <v>48950.05</v>
      </c>
      <c r="V8" s="12">
        <v>675.55</v>
      </c>
      <c r="W8" s="9">
        <v>0</v>
      </c>
      <c r="X8" s="9">
        <v>0</v>
      </c>
      <c r="Y8" s="12">
        <v>0</v>
      </c>
      <c r="Z8" s="12">
        <v>1186832.37</v>
      </c>
      <c r="AA8" s="12">
        <f>Z8/Z18*100</f>
        <v>16.750456134038295</v>
      </c>
      <c r="AB8" s="12">
        <f>AA8*AB6/100</f>
        <v>178098.8898360395</v>
      </c>
      <c r="AC8" s="12">
        <f>AB8+Z8</f>
        <v>1364931.2598360395</v>
      </c>
    </row>
    <row r="9" spans="2:29" ht="12.75" outlineLevel="2">
      <c r="B9" s="5" t="s">
        <v>29</v>
      </c>
      <c r="C9" s="9" t="s">
        <v>40</v>
      </c>
      <c r="D9" s="12">
        <v>22.5</v>
      </c>
      <c r="E9" s="9">
        <v>0</v>
      </c>
      <c r="F9" s="9">
        <v>22</v>
      </c>
      <c r="G9" s="12">
        <v>739822.03</v>
      </c>
      <c r="H9" s="9">
        <v>0</v>
      </c>
      <c r="I9" s="9">
        <v>0</v>
      </c>
      <c r="J9" s="12">
        <v>85323.48</v>
      </c>
      <c r="K9" s="12">
        <v>991214</v>
      </c>
      <c r="L9" s="9">
        <v>0</v>
      </c>
      <c r="M9" s="12">
        <v>39920.32</v>
      </c>
      <c r="N9" s="9">
        <v>0</v>
      </c>
      <c r="O9" s="9">
        <v>0</v>
      </c>
      <c r="P9" s="5" t="s">
        <v>29</v>
      </c>
      <c r="Q9" s="9">
        <v>0</v>
      </c>
      <c r="R9" s="9">
        <v>0</v>
      </c>
      <c r="S9" s="12">
        <v>15339.61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12">
        <v>0</v>
      </c>
      <c r="Z9" s="12">
        <v>1871619.44</v>
      </c>
      <c r="AA9" s="12">
        <f>Z9/Z18*100</f>
        <v>26.415254691219207</v>
      </c>
      <c r="AB9" s="12">
        <f>AA9*AB6/100</f>
        <v>280859.6671992944</v>
      </c>
      <c r="AC9" s="12">
        <f aca="true" t="shared" si="0" ref="AC9:AC17">AB9+Z9</f>
        <v>2152479.1071992945</v>
      </c>
    </row>
    <row r="10" spans="2:29" ht="12.75" outlineLevel="2">
      <c r="B10" s="5" t="s">
        <v>30</v>
      </c>
      <c r="C10" s="9" t="s">
        <v>41</v>
      </c>
      <c r="D10" s="12">
        <v>69.62</v>
      </c>
      <c r="E10" s="9">
        <v>0</v>
      </c>
      <c r="F10" s="9">
        <v>67</v>
      </c>
      <c r="G10" s="12">
        <v>2398575</v>
      </c>
      <c r="H10" s="9">
        <v>0</v>
      </c>
      <c r="I10" s="9">
        <v>0</v>
      </c>
      <c r="J10" s="12">
        <v>2080.59</v>
      </c>
      <c r="K10" s="12">
        <v>79787.79</v>
      </c>
      <c r="L10" s="9">
        <v>0</v>
      </c>
      <c r="M10" s="12">
        <v>65889.39</v>
      </c>
      <c r="N10" s="9">
        <v>0</v>
      </c>
      <c r="O10" s="9">
        <v>0</v>
      </c>
      <c r="P10" s="5" t="s">
        <v>30</v>
      </c>
      <c r="Q10" s="9">
        <v>0</v>
      </c>
      <c r="R10" s="9">
        <v>0</v>
      </c>
      <c r="S10" s="9">
        <v>0</v>
      </c>
      <c r="T10" s="9">
        <v>0</v>
      </c>
      <c r="U10" s="12">
        <v>74310.74</v>
      </c>
      <c r="V10" s="12">
        <v>21451.94</v>
      </c>
      <c r="W10" s="9">
        <v>0</v>
      </c>
      <c r="X10" s="9">
        <v>0</v>
      </c>
      <c r="Y10" s="12">
        <v>0</v>
      </c>
      <c r="Z10" s="12">
        <v>2642095.45</v>
      </c>
      <c r="AA10" s="12">
        <f>Z10/Z18*100</f>
        <v>37.28943114111992</v>
      </c>
      <c r="AB10" s="12">
        <f>AA10*AB6/100</f>
        <v>396479.13081933476</v>
      </c>
      <c r="AC10" s="12">
        <f t="shared" si="0"/>
        <v>3038574.580819335</v>
      </c>
    </row>
    <row r="11" spans="2:29" ht="12.75" outlineLevel="2">
      <c r="B11" s="5" t="s">
        <v>31</v>
      </c>
      <c r="C11" s="9" t="s">
        <v>42</v>
      </c>
      <c r="D11" s="12">
        <v>55.63</v>
      </c>
      <c r="E11" s="9">
        <v>0</v>
      </c>
      <c r="F11" s="9">
        <v>65</v>
      </c>
      <c r="G11" s="12">
        <v>1354994.2</v>
      </c>
      <c r="H11" s="9">
        <v>0</v>
      </c>
      <c r="I11" s="9">
        <v>0</v>
      </c>
      <c r="J11" s="12">
        <v>29293.55</v>
      </c>
      <c r="K11" s="12">
        <v>297.51</v>
      </c>
      <c r="L11" s="9">
        <v>0</v>
      </c>
      <c r="M11" s="12">
        <v>240.9</v>
      </c>
      <c r="N11" s="9">
        <v>0</v>
      </c>
      <c r="O11" s="9">
        <v>0</v>
      </c>
      <c r="P11" s="5" t="s">
        <v>31</v>
      </c>
      <c r="Q11" s="9">
        <v>0</v>
      </c>
      <c r="R11" s="9">
        <v>0</v>
      </c>
      <c r="S11" s="9">
        <v>0</v>
      </c>
      <c r="T11" s="9">
        <v>0</v>
      </c>
      <c r="U11" s="12">
        <v>0.02</v>
      </c>
      <c r="V11" s="9">
        <v>0</v>
      </c>
      <c r="W11" s="9">
        <v>0</v>
      </c>
      <c r="X11" s="9">
        <v>0</v>
      </c>
      <c r="Y11" s="12">
        <v>0</v>
      </c>
      <c r="Z11" s="12">
        <v>1384826.18</v>
      </c>
      <c r="AA11" s="12">
        <f>Z11/Z18*100</f>
        <v>19.54485803362257</v>
      </c>
      <c r="AB11" s="12">
        <f>AA11*AB6/100</f>
        <v>207810.31214533132</v>
      </c>
      <c r="AC11" s="12">
        <f t="shared" si="0"/>
        <v>1592636.4921453313</v>
      </c>
    </row>
    <row r="12" spans="2:29" ht="12.75" outlineLevel="1">
      <c r="B12" s="6" t="s">
        <v>32</v>
      </c>
      <c r="C12" s="10">
        <v>0</v>
      </c>
      <c r="D12" s="13">
        <v>179.21</v>
      </c>
      <c r="E12" s="10">
        <v>0</v>
      </c>
      <c r="F12" s="10">
        <f>SUM(F8:F11)</f>
        <v>185</v>
      </c>
      <c r="G12" s="13">
        <v>5570594.64</v>
      </c>
      <c r="H12" s="10">
        <v>0</v>
      </c>
      <c r="I12" s="10">
        <v>0</v>
      </c>
      <c r="J12" s="13">
        <v>117593.59</v>
      </c>
      <c r="K12" s="13">
        <v>1090588.94</v>
      </c>
      <c r="L12" s="10">
        <v>0</v>
      </c>
      <c r="M12" s="13">
        <v>145868.36</v>
      </c>
      <c r="N12" s="10">
        <v>0</v>
      </c>
      <c r="O12" s="10">
        <v>0</v>
      </c>
      <c r="P12" s="6" t="s">
        <v>32</v>
      </c>
      <c r="Q12" s="10">
        <v>0</v>
      </c>
      <c r="R12" s="10">
        <v>0</v>
      </c>
      <c r="S12" s="13">
        <v>15339.61</v>
      </c>
      <c r="T12" s="10">
        <v>0</v>
      </c>
      <c r="U12" s="13">
        <v>123260.81</v>
      </c>
      <c r="V12" s="13">
        <v>22127.49</v>
      </c>
      <c r="W12" s="10">
        <v>0</v>
      </c>
      <c r="X12" s="10">
        <v>0</v>
      </c>
      <c r="Y12" s="13">
        <v>0</v>
      </c>
      <c r="Z12" s="13">
        <v>7085373.44</v>
      </c>
      <c r="AA12" s="13"/>
      <c r="AB12" s="13"/>
      <c r="AC12" s="12"/>
    </row>
    <row r="13" spans="2:29" ht="12.75" outlineLevel="2">
      <c r="B13" s="5" t="s">
        <v>33</v>
      </c>
      <c r="C13" s="9" t="s">
        <v>41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5" t="s">
        <v>33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12">
        <v>0</v>
      </c>
      <c r="Z13" s="12">
        <v>0</v>
      </c>
      <c r="AA13" s="12"/>
      <c r="AB13" s="12"/>
      <c r="AC13" s="12">
        <f t="shared" si="0"/>
        <v>0</v>
      </c>
    </row>
    <row r="14" spans="2:29" ht="12.75" outlineLevel="2">
      <c r="B14" s="5" t="s">
        <v>34</v>
      </c>
      <c r="C14" s="9" t="s">
        <v>41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5" t="s">
        <v>34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12">
        <v>0</v>
      </c>
      <c r="Z14" s="12">
        <v>0</v>
      </c>
      <c r="AA14" s="12"/>
      <c r="AB14" s="12"/>
      <c r="AC14" s="12">
        <f t="shared" si="0"/>
        <v>0</v>
      </c>
    </row>
    <row r="15" spans="2:29" ht="12.75" outlineLevel="2">
      <c r="B15" s="5" t="s">
        <v>35</v>
      </c>
      <c r="C15" s="9" t="s">
        <v>40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5" t="s">
        <v>35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12">
        <v>0</v>
      </c>
      <c r="Z15" s="12">
        <v>0</v>
      </c>
      <c r="AA15" s="12"/>
      <c r="AB15" s="12"/>
      <c r="AC15" s="12">
        <f t="shared" si="0"/>
        <v>0</v>
      </c>
    </row>
    <row r="16" spans="2:29" ht="12.75" outlineLevel="2">
      <c r="B16" s="5" t="s">
        <v>36</v>
      </c>
      <c r="C16" s="9" t="s">
        <v>40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5" t="s">
        <v>36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12">
        <v>0</v>
      </c>
      <c r="Z16" s="12">
        <v>0</v>
      </c>
      <c r="AA16" s="12"/>
      <c r="AB16" s="12"/>
      <c r="AC16" s="12">
        <f t="shared" si="0"/>
        <v>0</v>
      </c>
    </row>
    <row r="17" spans="2:29" ht="12.75" outlineLevel="1">
      <c r="B17" s="7" t="s">
        <v>37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7" t="s">
        <v>37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5">
        <v>0</v>
      </c>
      <c r="Z17" s="15">
        <v>0</v>
      </c>
      <c r="AA17" s="15"/>
      <c r="AB17" s="15"/>
      <c r="AC17" s="12">
        <f t="shared" si="0"/>
        <v>0</v>
      </c>
    </row>
    <row r="18" spans="2:29" ht="12.75">
      <c r="B18" s="8" t="s">
        <v>38</v>
      </c>
      <c r="C18" s="14">
        <v>0</v>
      </c>
      <c r="D18" s="14">
        <v>179.21</v>
      </c>
      <c r="E18" s="14">
        <v>0</v>
      </c>
      <c r="F18" s="14">
        <v>0</v>
      </c>
      <c r="G18" s="14">
        <v>5570594.64</v>
      </c>
      <c r="H18" s="14">
        <v>0</v>
      </c>
      <c r="I18" s="14">
        <v>0</v>
      </c>
      <c r="J18" s="14">
        <v>117593.59</v>
      </c>
      <c r="K18" s="14">
        <v>1090588.94</v>
      </c>
      <c r="L18" s="14">
        <v>0</v>
      </c>
      <c r="M18" s="14">
        <v>145868.36</v>
      </c>
      <c r="N18" s="14">
        <v>0</v>
      </c>
      <c r="O18" s="14">
        <v>0</v>
      </c>
      <c r="P18" s="8" t="s">
        <v>38</v>
      </c>
      <c r="Q18" s="14">
        <v>0</v>
      </c>
      <c r="R18" s="14">
        <v>0</v>
      </c>
      <c r="S18" s="14">
        <v>15339.61</v>
      </c>
      <c r="T18" s="14">
        <v>0</v>
      </c>
      <c r="U18" s="14">
        <v>123260.81</v>
      </c>
      <c r="V18" s="14">
        <v>22127.49</v>
      </c>
      <c r="W18" s="14">
        <v>0</v>
      </c>
      <c r="X18" s="14">
        <v>0</v>
      </c>
      <c r="Y18" s="14">
        <v>0</v>
      </c>
      <c r="Z18" s="14">
        <v>7085373.44</v>
      </c>
      <c r="AA18" s="14">
        <f>SUM(AA8:AA17)</f>
        <v>100</v>
      </c>
      <c r="AB18" s="14">
        <f>SUM(AB8:AB17)</f>
        <v>1063248</v>
      </c>
      <c r="AC18" s="14">
        <f>SUM(AC8:AC17)</f>
        <v>8148621.44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Y29"/>
  <sheetViews>
    <sheetView workbookViewId="0" topLeftCell="A1">
      <selection activeCell="B20" sqref="B20"/>
    </sheetView>
  </sheetViews>
  <sheetFormatPr defaultColWidth="9.140625" defaultRowHeight="12.75" outlineLevelRow="2"/>
  <cols>
    <col min="1" max="1" width="41.421875" style="0" customWidth="1"/>
    <col min="3" max="3" width="14.00390625" style="0" customWidth="1"/>
    <col min="6" max="6" width="19.8515625" style="0" customWidth="1"/>
  </cols>
  <sheetData>
    <row r="2" spans="1:25" s="1" customFormat="1" ht="15">
      <c r="A2" s="4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4" t="s">
        <v>4</v>
      </c>
      <c r="P2" s="3" t="s">
        <v>18</v>
      </c>
      <c r="Q2" s="3" t="s">
        <v>19</v>
      </c>
      <c r="R2" s="3" t="s">
        <v>20</v>
      </c>
      <c r="S2" s="3" t="s">
        <v>21</v>
      </c>
      <c r="T2" s="3" t="s">
        <v>22</v>
      </c>
      <c r="U2" s="3" t="s">
        <v>23</v>
      </c>
      <c r="V2" s="3" t="s">
        <v>24</v>
      </c>
      <c r="W2" s="3" t="s">
        <v>25</v>
      </c>
      <c r="X2" s="3" t="s">
        <v>26</v>
      </c>
      <c r="Y2" s="3" t="s">
        <v>27</v>
      </c>
    </row>
    <row r="3" spans="1:25" s="1" customFormat="1" ht="12.75" outlineLevel="2">
      <c r="A3" s="5" t="s">
        <v>28</v>
      </c>
      <c r="B3" s="9">
        <v>0</v>
      </c>
      <c r="C3" s="12">
        <v>31.46</v>
      </c>
      <c r="D3" s="9">
        <v>0</v>
      </c>
      <c r="E3" s="9">
        <v>0</v>
      </c>
      <c r="F3" s="12">
        <v>1077203.41</v>
      </c>
      <c r="G3" s="9">
        <v>0</v>
      </c>
      <c r="H3" s="9">
        <v>0</v>
      </c>
      <c r="I3" s="12">
        <v>895.97</v>
      </c>
      <c r="J3" s="12">
        <v>19289.64</v>
      </c>
      <c r="K3" s="9">
        <v>0</v>
      </c>
      <c r="L3" s="12">
        <v>39817.75</v>
      </c>
      <c r="M3" s="9">
        <v>0</v>
      </c>
      <c r="N3" s="9">
        <v>0</v>
      </c>
      <c r="O3" s="5" t="s">
        <v>28</v>
      </c>
      <c r="P3" s="9">
        <v>0</v>
      </c>
      <c r="Q3" s="9">
        <v>0</v>
      </c>
      <c r="R3" s="9">
        <v>0</v>
      </c>
      <c r="S3" s="9">
        <v>0</v>
      </c>
      <c r="T3" s="12">
        <v>48950.05</v>
      </c>
      <c r="U3" s="12">
        <v>675.55</v>
      </c>
      <c r="V3" s="9">
        <v>0</v>
      </c>
      <c r="W3" s="9">
        <v>0</v>
      </c>
      <c r="X3" s="9">
        <v>0</v>
      </c>
      <c r="Y3" s="12">
        <v>1186832.37</v>
      </c>
    </row>
    <row r="4" spans="1:25" s="1" customFormat="1" ht="12.75" outlineLevel="2">
      <c r="A4" s="5" t="s">
        <v>29</v>
      </c>
      <c r="B4" s="9">
        <v>0</v>
      </c>
      <c r="C4" s="12">
        <v>22.5</v>
      </c>
      <c r="D4" s="9">
        <v>0</v>
      </c>
      <c r="E4" s="9">
        <v>0</v>
      </c>
      <c r="F4" s="12">
        <v>739822.03</v>
      </c>
      <c r="G4" s="9">
        <v>0</v>
      </c>
      <c r="H4" s="9">
        <v>0</v>
      </c>
      <c r="I4" s="12">
        <v>85323.48</v>
      </c>
      <c r="J4" s="12">
        <v>991214</v>
      </c>
      <c r="K4" s="9">
        <v>0</v>
      </c>
      <c r="L4" s="12">
        <v>39920.32</v>
      </c>
      <c r="M4" s="9">
        <v>0</v>
      </c>
      <c r="N4" s="9">
        <v>0</v>
      </c>
      <c r="O4" s="5" t="s">
        <v>29</v>
      </c>
      <c r="P4" s="9">
        <v>0</v>
      </c>
      <c r="Q4" s="9">
        <v>0</v>
      </c>
      <c r="R4" s="12">
        <v>15339.61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12">
        <v>1871619.44</v>
      </c>
    </row>
    <row r="5" spans="1:25" s="1" customFormat="1" ht="12.75" outlineLevel="2">
      <c r="A5" s="5" t="s">
        <v>30</v>
      </c>
      <c r="B5" s="9">
        <v>0</v>
      </c>
      <c r="C5" s="12">
        <v>69.62</v>
      </c>
      <c r="D5" s="9">
        <v>0</v>
      </c>
      <c r="E5" s="9">
        <v>0</v>
      </c>
      <c r="F5" s="12">
        <v>2398575</v>
      </c>
      <c r="G5" s="9">
        <v>0</v>
      </c>
      <c r="H5" s="9">
        <v>0</v>
      </c>
      <c r="I5" s="12">
        <v>2080.59</v>
      </c>
      <c r="J5" s="12">
        <v>79787.79</v>
      </c>
      <c r="K5" s="9">
        <v>0</v>
      </c>
      <c r="L5" s="12">
        <v>65889.39</v>
      </c>
      <c r="M5" s="9">
        <v>0</v>
      </c>
      <c r="N5" s="9">
        <v>0</v>
      </c>
      <c r="O5" s="5" t="s">
        <v>30</v>
      </c>
      <c r="P5" s="9">
        <v>0</v>
      </c>
      <c r="Q5" s="9">
        <v>0</v>
      </c>
      <c r="R5" s="9">
        <v>0</v>
      </c>
      <c r="S5" s="9">
        <v>0</v>
      </c>
      <c r="T5" s="12">
        <v>74310.74</v>
      </c>
      <c r="U5" s="12">
        <v>21451.94</v>
      </c>
      <c r="V5" s="9">
        <v>0</v>
      </c>
      <c r="W5" s="9">
        <v>0</v>
      </c>
      <c r="X5" s="9">
        <v>0</v>
      </c>
      <c r="Y5" s="12">
        <v>2642095.45</v>
      </c>
    </row>
    <row r="6" spans="1:25" s="1" customFormat="1" ht="12.75" outlineLevel="2">
      <c r="A6" s="5" t="s">
        <v>31</v>
      </c>
      <c r="B6" s="9">
        <v>0</v>
      </c>
      <c r="C6" s="12">
        <v>55.63</v>
      </c>
      <c r="D6" s="9">
        <v>0</v>
      </c>
      <c r="E6" s="9">
        <v>0</v>
      </c>
      <c r="F6" s="12">
        <v>1354994.2</v>
      </c>
      <c r="G6" s="9">
        <v>0</v>
      </c>
      <c r="H6" s="9">
        <v>0</v>
      </c>
      <c r="I6" s="12">
        <v>29293.55</v>
      </c>
      <c r="J6" s="12">
        <v>297.51</v>
      </c>
      <c r="K6" s="9">
        <v>0</v>
      </c>
      <c r="L6" s="12">
        <v>240.9</v>
      </c>
      <c r="M6" s="9">
        <v>0</v>
      </c>
      <c r="N6" s="9">
        <v>0</v>
      </c>
      <c r="O6" s="5" t="s">
        <v>31</v>
      </c>
      <c r="P6" s="9">
        <v>0</v>
      </c>
      <c r="Q6" s="9">
        <v>0</v>
      </c>
      <c r="R6" s="9">
        <v>0</v>
      </c>
      <c r="S6" s="9">
        <v>0</v>
      </c>
      <c r="T6" s="12">
        <v>0.02</v>
      </c>
      <c r="U6" s="9">
        <v>0</v>
      </c>
      <c r="V6" s="9">
        <v>0</v>
      </c>
      <c r="W6" s="9">
        <v>0</v>
      </c>
      <c r="X6" s="9">
        <v>0</v>
      </c>
      <c r="Y6" s="12">
        <v>1384826.18</v>
      </c>
    </row>
    <row r="7" spans="1:25" s="1" customFormat="1" ht="12.75" outlineLevel="1">
      <c r="A7" s="6" t="s">
        <v>32</v>
      </c>
      <c r="B7" s="10">
        <v>0</v>
      </c>
      <c r="C7" s="13">
        <v>179.21</v>
      </c>
      <c r="D7" s="10">
        <v>0</v>
      </c>
      <c r="E7" s="10">
        <v>0</v>
      </c>
      <c r="F7" s="13">
        <v>5570594.64</v>
      </c>
      <c r="G7" s="10">
        <v>0</v>
      </c>
      <c r="H7" s="10">
        <v>0</v>
      </c>
      <c r="I7" s="13">
        <v>117593.59</v>
      </c>
      <c r="J7" s="13">
        <v>1090588.94</v>
      </c>
      <c r="K7" s="10">
        <v>0</v>
      </c>
      <c r="L7" s="13">
        <v>145868.36</v>
      </c>
      <c r="M7" s="10">
        <v>0</v>
      </c>
      <c r="N7" s="10">
        <v>0</v>
      </c>
      <c r="O7" s="6" t="s">
        <v>32</v>
      </c>
      <c r="P7" s="10">
        <v>0</v>
      </c>
      <c r="Q7" s="10">
        <v>0</v>
      </c>
      <c r="R7" s="13">
        <v>15339.61</v>
      </c>
      <c r="S7" s="10">
        <v>0</v>
      </c>
      <c r="T7" s="13">
        <v>123260.81</v>
      </c>
      <c r="U7" s="13">
        <v>22127.49</v>
      </c>
      <c r="V7" s="10">
        <v>0</v>
      </c>
      <c r="W7" s="10">
        <v>0</v>
      </c>
      <c r="X7" s="10">
        <v>0</v>
      </c>
      <c r="Y7" s="13">
        <v>7085373.44</v>
      </c>
    </row>
    <row r="8" spans="1:25" s="1" customFormat="1" ht="12.75" outlineLevel="2">
      <c r="A8" s="5" t="s">
        <v>33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5" t="s">
        <v>33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12">
        <v>0</v>
      </c>
    </row>
    <row r="9" spans="1:25" s="1" customFormat="1" ht="12.75" outlineLevel="2">
      <c r="A9" s="5" t="s">
        <v>34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5" t="s">
        <v>34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12">
        <v>0</v>
      </c>
    </row>
    <row r="10" spans="1:25" s="1" customFormat="1" ht="12.75" outlineLevel="2">
      <c r="A10" s="5" t="s">
        <v>35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5" t="s">
        <v>35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12">
        <v>0</v>
      </c>
    </row>
    <row r="11" spans="1:25" s="1" customFormat="1" ht="12.75" outlineLevel="2">
      <c r="A11" s="5" t="s">
        <v>36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5" t="s">
        <v>36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12">
        <v>0</v>
      </c>
    </row>
    <row r="12" spans="1:25" s="1" customFormat="1" ht="12.75" outlineLevel="1">
      <c r="A12" s="7" t="s">
        <v>37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7" t="s">
        <v>37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5">
        <v>0</v>
      </c>
    </row>
    <row r="13" spans="1:25" s="1" customFormat="1" ht="12.75">
      <c r="A13" s="8" t="s">
        <v>38</v>
      </c>
      <c r="B13" s="14">
        <v>0</v>
      </c>
      <c r="C13" s="14">
        <v>179.21</v>
      </c>
      <c r="D13" s="14">
        <v>0</v>
      </c>
      <c r="E13" s="14">
        <v>0</v>
      </c>
      <c r="F13" s="14">
        <v>5570594.64</v>
      </c>
      <c r="G13" s="14">
        <v>0</v>
      </c>
      <c r="H13" s="14">
        <v>0</v>
      </c>
      <c r="I13" s="14">
        <v>117593.59</v>
      </c>
      <c r="J13" s="14">
        <v>1090588.94</v>
      </c>
      <c r="K13" s="14">
        <v>0</v>
      </c>
      <c r="L13" s="14">
        <v>145868.36</v>
      </c>
      <c r="M13" s="14">
        <v>0</v>
      </c>
      <c r="N13" s="14">
        <v>0</v>
      </c>
      <c r="O13" s="8" t="s">
        <v>38</v>
      </c>
      <c r="P13" s="14">
        <v>0</v>
      </c>
      <c r="Q13" s="14">
        <v>0</v>
      </c>
      <c r="R13" s="14">
        <v>15339.61</v>
      </c>
      <c r="S13" s="14">
        <v>0</v>
      </c>
      <c r="T13" s="14">
        <v>123260.81</v>
      </c>
      <c r="U13" s="14">
        <v>22127.49</v>
      </c>
      <c r="V13" s="14">
        <v>0</v>
      </c>
      <c r="W13" s="14">
        <v>0</v>
      </c>
      <c r="X13" s="14">
        <v>0</v>
      </c>
      <c r="Y13" s="14">
        <v>7085373.44</v>
      </c>
    </row>
    <row r="18" spans="1:25" s="1" customFormat="1" ht="15">
      <c r="A18" s="4" t="s">
        <v>4</v>
      </c>
      <c r="B18" s="3" t="s">
        <v>5</v>
      </c>
      <c r="C18" s="3" t="s">
        <v>6</v>
      </c>
      <c r="D18" s="3" t="s">
        <v>7</v>
      </c>
      <c r="E18" s="3" t="s">
        <v>8</v>
      </c>
      <c r="F18" s="3" t="s">
        <v>9</v>
      </c>
      <c r="G18" s="3" t="s">
        <v>10</v>
      </c>
      <c r="H18" s="3" t="s">
        <v>11</v>
      </c>
      <c r="I18" s="3" t="s">
        <v>12</v>
      </c>
      <c r="J18" s="3" t="s">
        <v>13</v>
      </c>
      <c r="K18" s="3" t="s">
        <v>14</v>
      </c>
      <c r="L18" s="3" t="s">
        <v>15</v>
      </c>
      <c r="M18" s="3" t="s">
        <v>16</v>
      </c>
      <c r="N18" s="3" t="s">
        <v>17</v>
      </c>
      <c r="O18" s="4" t="s">
        <v>4</v>
      </c>
      <c r="P18" s="3" t="s">
        <v>18</v>
      </c>
      <c r="Q18" s="3" t="s">
        <v>19</v>
      </c>
      <c r="R18" s="3" t="s">
        <v>20</v>
      </c>
      <c r="S18" s="3" t="s">
        <v>21</v>
      </c>
      <c r="T18" s="3" t="s">
        <v>22</v>
      </c>
      <c r="U18" s="3" t="s">
        <v>23</v>
      </c>
      <c r="V18" s="3" t="s">
        <v>24</v>
      </c>
      <c r="W18" s="3" t="s">
        <v>25</v>
      </c>
      <c r="X18" s="3" t="s">
        <v>26</v>
      </c>
      <c r="Y18" s="3" t="s">
        <v>27</v>
      </c>
    </row>
    <row r="19" spans="1:25" s="1" customFormat="1" ht="12.75" outlineLevel="2">
      <c r="A19" s="5" t="s">
        <v>28</v>
      </c>
      <c r="B19" s="9">
        <v>0</v>
      </c>
      <c r="C19" s="12">
        <v>31.46</v>
      </c>
      <c r="D19" s="9">
        <v>0</v>
      </c>
      <c r="E19" s="9">
        <v>0</v>
      </c>
      <c r="F19" s="12">
        <v>1077203.41</v>
      </c>
      <c r="G19" s="9">
        <v>0</v>
      </c>
      <c r="H19" s="9">
        <v>0</v>
      </c>
      <c r="I19" s="12">
        <v>895.97</v>
      </c>
      <c r="J19" s="12">
        <v>19289.64</v>
      </c>
      <c r="K19" s="9">
        <v>0</v>
      </c>
      <c r="L19" s="12">
        <v>39817.75</v>
      </c>
      <c r="M19" s="9">
        <v>0</v>
      </c>
      <c r="N19" s="9">
        <v>0</v>
      </c>
      <c r="O19" s="5" t="s">
        <v>28</v>
      </c>
      <c r="P19" s="9">
        <v>0</v>
      </c>
      <c r="Q19" s="9">
        <v>0</v>
      </c>
      <c r="R19" s="9">
        <v>0</v>
      </c>
      <c r="S19" s="9">
        <v>0</v>
      </c>
      <c r="T19" s="12">
        <v>48950.05</v>
      </c>
      <c r="U19" s="12">
        <v>675.55</v>
      </c>
      <c r="V19" s="9">
        <v>0</v>
      </c>
      <c r="W19" s="9">
        <v>0</v>
      </c>
      <c r="X19" s="9">
        <v>0</v>
      </c>
      <c r="Y19" s="12">
        <v>1186832.37</v>
      </c>
    </row>
    <row r="20" spans="1:25" s="1" customFormat="1" ht="12.75" outlineLevel="2">
      <c r="A20" s="5" t="s">
        <v>29</v>
      </c>
      <c r="B20" s="9">
        <v>0</v>
      </c>
      <c r="C20" s="12">
        <v>22.5</v>
      </c>
      <c r="D20" s="9">
        <v>0</v>
      </c>
      <c r="E20" s="9">
        <v>0</v>
      </c>
      <c r="F20" s="12">
        <v>739822.03</v>
      </c>
      <c r="G20" s="9">
        <v>0</v>
      </c>
      <c r="H20" s="9">
        <v>0</v>
      </c>
      <c r="I20" s="12">
        <v>85323.48</v>
      </c>
      <c r="J20" s="12">
        <v>991214</v>
      </c>
      <c r="K20" s="9">
        <v>0</v>
      </c>
      <c r="L20" s="12">
        <v>39920.32</v>
      </c>
      <c r="M20" s="9">
        <v>0</v>
      </c>
      <c r="N20" s="9">
        <v>0</v>
      </c>
      <c r="O20" s="5" t="s">
        <v>29</v>
      </c>
      <c r="P20" s="9">
        <v>0</v>
      </c>
      <c r="Q20" s="9">
        <v>0</v>
      </c>
      <c r="R20" s="12">
        <v>15339.61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12">
        <v>1871619.44</v>
      </c>
    </row>
    <row r="21" spans="1:25" s="1" customFormat="1" ht="12.75" outlineLevel="2">
      <c r="A21" s="5" t="s">
        <v>30</v>
      </c>
      <c r="B21" s="9">
        <v>0</v>
      </c>
      <c r="C21" s="12">
        <v>69.62</v>
      </c>
      <c r="D21" s="9">
        <v>0</v>
      </c>
      <c r="E21" s="9">
        <v>0</v>
      </c>
      <c r="F21" s="12">
        <v>2398575</v>
      </c>
      <c r="G21" s="9">
        <v>0</v>
      </c>
      <c r="H21" s="9">
        <v>0</v>
      </c>
      <c r="I21" s="12">
        <v>2080.59</v>
      </c>
      <c r="J21" s="12">
        <v>79787.79</v>
      </c>
      <c r="K21" s="9">
        <v>0</v>
      </c>
      <c r="L21" s="12">
        <v>65889.39</v>
      </c>
      <c r="M21" s="9">
        <v>0</v>
      </c>
      <c r="N21" s="9">
        <v>0</v>
      </c>
      <c r="O21" s="5" t="s">
        <v>30</v>
      </c>
      <c r="P21" s="9">
        <v>0</v>
      </c>
      <c r="Q21" s="9">
        <v>0</v>
      </c>
      <c r="R21" s="9">
        <v>0</v>
      </c>
      <c r="S21" s="9">
        <v>0</v>
      </c>
      <c r="T21" s="12">
        <v>74310.74</v>
      </c>
      <c r="U21" s="12">
        <v>21451.94</v>
      </c>
      <c r="V21" s="9">
        <v>0</v>
      </c>
      <c r="W21" s="9">
        <v>0</v>
      </c>
      <c r="X21" s="9">
        <v>0</v>
      </c>
      <c r="Y21" s="12">
        <v>2642095.45</v>
      </c>
    </row>
    <row r="22" spans="1:25" s="1" customFormat="1" ht="12.75" outlineLevel="2">
      <c r="A22" s="5" t="s">
        <v>31</v>
      </c>
      <c r="B22" s="9">
        <v>0</v>
      </c>
      <c r="C22" s="12">
        <v>55.63</v>
      </c>
      <c r="D22" s="9">
        <v>0</v>
      </c>
      <c r="E22" s="9">
        <v>0</v>
      </c>
      <c r="F22" s="12">
        <v>1354994.2</v>
      </c>
      <c r="G22" s="9">
        <v>0</v>
      </c>
      <c r="H22" s="9">
        <v>0</v>
      </c>
      <c r="I22" s="12">
        <v>29293.55</v>
      </c>
      <c r="J22" s="12">
        <v>297.51</v>
      </c>
      <c r="K22" s="9">
        <v>0</v>
      </c>
      <c r="L22" s="12">
        <v>240.9</v>
      </c>
      <c r="M22" s="9">
        <v>0</v>
      </c>
      <c r="N22" s="9">
        <v>0</v>
      </c>
      <c r="O22" s="5" t="s">
        <v>31</v>
      </c>
      <c r="P22" s="9">
        <v>0</v>
      </c>
      <c r="Q22" s="9">
        <v>0</v>
      </c>
      <c r="R22" s="9">
        <v>0</v>
      </c>
      <c r="S22" s="9">
        <v>0</v>
      </c>
      <c r="T22" s="12">
        <v>0.02</v>
      </c>
      <c r="U22" s="9">
        <v>0</v>
      </c>
      <c r="V22" s="9">
        <v>0</v>
      </c>
      <c r="W22" s="9">
        <v>0</v>
      </c>
      <c r="X22" s="9">
        <v>0</v>
      </c>
      <c r="Y22" s="12">
        <v>1384826.18</v>
      </c>
    </row>
    <row r="23" spans="1:25" s="1" customFormat="1" ht="12.75" outlineLevel="1">
      <c r="A23" s="6" t="s">
        <v>32</v>
      </c>
      <c r="B23" s="10">
        <v>0</v>
      </c>
      <c r="C23" s="13">
        <v>179.21</v>
      </c>
      <c r="D23" s="10">
        <v>0</v>
      </c>
      <c r="E23" s="10">
        <v>0</v>
      </c>
      <c r="F23" s="13">
        <v>5570594.64</v>
      </c>
      <c r="G23" s="10">
        <v>0</v>
      </c>
      <c r="H23" s="10">
        <v>0</v>
      </c>
      <c r="I23" s="13">
        <v>117593.59</v>
      </c>
      <c r="J23" s="13">
        <v>1090588.94</v>
      </c>
      <c r="K23" s="10">
        <v>0</v>
      </c>
      <c r="L23" s="13">
        <v>145868.36</v>
      </c>
      <c r="M23" s="10">
        <v>0</v>
      </c>
      <c r="N23" s="10">
        <v>0</v>
      </c>
      <c r="O23" s="6" t="s">
        <v>32</v>
      </c>
      <c r="P23" s="10">
        <v>0</v>
      </c>
      <c r="Q23" s="10">
        <v>0</v>
      </c>
      <c r="R23" s="13">
        <v>15339.61</v>
      </c>
      <c r="S23" s="10">
        <v>0</v>
      </c>
      <c r="T23" s="13">
        <v>123260.81</v>
      </c>
      <c r="U23" s="13">
        <v>22127.49</v>
      </c>
      <c r="V23" s="10">
        <v>0</v>
      </c>
      <c r="W23" s="10">
        <v>0</v>
      </c>
      <c r="X23" s="10">
        <v>0</v>
      </c>
      <c r="Y23" s="13">
        <v>7085373.44</v>
      </c>
    </row>
    <row r="24" spans="1:25" s="1" customFormat="1" ht="12.75" outlineLevel="2">
      <c r="A24" s="5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5" t="s">
        <v>33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12">
        <v>0</v>
      </c>
    </row>
    <row r="25" spans="1:25" s="1" customFormat="1" ht="12.75" outlineLevel="2">
      <c r="A25" s="5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5" t="s">
        <v>34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12">
        <v>0</v>
      </c>
    </row>
    <row r="26" spans="1:25" s="1" customFormat="1" ht="12.75" outlineLevel="2">
      <c r="A26" s="5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5" t="s">
        <v>35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12">
        <v>0</v>
      </c>
    </row>
    <row r="27" spans="1:25" s="1" customFormat="1" ht="12.75" outlineLevel="2">
      <c r="A27" s="5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5" t="s">
        <v>36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12">
        <v>0</v>
      </c>
    </row>
    <row r="28" spans="1:25" s="1" customFormat="1" ht="12.75" outlineLevel="1">
      <c r="A28" s="7" t="s">
        <v>37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7" t="s">
        <v>37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5">
        <v>0</v>
      </c>
    </row>
    <row r="29" spans="1:25" s="1" customFormat="1" ht="12.75">
      <c r="A29" s="8" t="s">
        <v>38</v>
      </c>
      <c r="B29" s="14">
        <v>0</v>
      </c>
      <c r="C29" s="14">
        <v>179.21</v>
      </c>
      <c r="D29" s="14">
        <v>0</v>
      </c>
      <c r="E29" s="14">
        <v>0</v>
      </c>
      <c r="F29" s="14">
        <v>5570594.64</v>
      </c>
      <c r="G29" s="14">
        <v>0</v>
      </c>
      <c r="H29" s="14">
        <v>0</v>
      </c>
      <c r="I29" s="14">
        <v>117593.59</v>
      </c>
      <c r="J29" s="14">
        <v>1090588.94</v>
      </c>
      <c r="K29" s="14">
        <v>0</v>
      </c>
      <c r="L29" s="14">
        <v>145868.36</v>
      </c>
      <c r="M29" s="14">
        <v>0</v>
      </c>
      <c r="N29" s="14">
        <v>0</v>
      </c>
      <c r="O29" s="8" t="s">
        <v>38</v>
      </c>
      <c r="P29" s="14">
        <v>0</v>
      </c>
      <c r="Q29" s="14">
        <v>0</v>
      </c>
      <c r="R29" s="14">
        <v>15339.61</v>
      </c>
      <c r="S29" s="14">
        <v>0</v>
      </c>
      <c r="T29" s="14">
        <v>123260.81</v>
      </c>
      <c r="U29" s="14">
        <v>22127.49</v>
      </c>
      <c r="V29" s="14">
        <v>0</v>
      </c>
      <c r="W29" s="14">
        <v>0</v>
      </c>
      <c r="X29" s="14">
        <v>0</v>
      </c>
      <c r="Y29" s="14">
        <v>7085373.44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6" sqref="D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4">
      <selection activeCell="A14" sqref="A14"/>
    </sheetView>
  </sheetViews>
  <sheetFormatPr defaultColWidth="9.140625" defaultRowHeight="12.75"/>
  <cols>
    <col min="1" max="1" width="70.8515625" style="0" customWidth="1"/>
    <col min="2" max="2" width="14.28125" style="0" customWidth="1"/>
    <col min="3" max="3" width="14.00390625" style="0" customWidth="1"/>
    <col min="4" max="4" width="23.140625" style="0" customWidth="1"/>
    <col min="5" max="5" width="11.7109375" style="0" customWidth="1"/>
    <col min="6" max="6" width="15.28125" style="0" customWidth="1"/>
  </cols>
  <sheetData>
    <row r="1" spans="1:6" ht="43.5" customHeight="1">
      <c r="A1" s="33" t="s">
        <v>56</v>
      </c>
      <c r="B1" s="34"/>
      <c r="C1" s="34"/>
      <c r="D1" s="34"/>
      <c r="E1" s="34"/>
      <c r="F1" s="34"/>
    </row>
    <row r="2" spans="1:6" ht="16.5" customHeight="1">
      <c r="A2" s="35" t="s">
        <v>49</v>
      </c>
      <c r="B2" s="35"/>
      <c r="C2" s="35"/>
      <c r="D2" s="35"/>
      <c r="E2" s="35"/>
      <c r="F2" s="35"/>
    </row>
    <row r="3" spans="1:6" ht="24" customHeight="1">
      <c r="A3" s="16"/>
      <c r="B3" s="16"/>
      <c r="C3" s="16"/>
      <c r="D3" s="16"/>
      <c r="E3" s="16"/>
      <c r="F3" s="17" t="s">
        <v>50</v>
      </c>
    </row>
    <row r="4" spans="1:6" ht="43.5" customHeight="1">
      <c r="A4" s="18" t="s">
        <v>5</v>
      </c>
      <c r="B4" s="19" t="s">
        <v>43</v>
      </c>
      <c r="C4" s="20" t="s">
        <v>51</v>
      </c>
      <c r="D4" s="18" t="s">
        <v>44</v>
      </c>
      <c r="E4" s="21"/>
      <c r="F4" s="19" t="s">
        <v>52</v>
      </c>
    </row>
    <row r="5" spans="1:6" ht="33" customHeight="1">
      <c r="A5" s="30" t="s">
        <v>39</v>
      </c>
      <c r="B5" s="31">
        <f>+'fase2step1-2'!Z8</f>
        <v>1186832.37</v>
      </c>
      <c r="C5" s="31">
        <f>+'fase2step1-2'!AC8</f>
        <v>1364931.2598360395</v>
      </c>
      <c r="D5" s="22" t="s">
        <v>46</v>
      </c>
      <c r="E5" s="23">
        <v>3329</v>
      </c>
      <c r="F5" s="22"/>
    </row>
    <row r="6" spans="1:6" ht="33" customHeight="1">
      <c r="A6" s="30" t="s">
        <v>40</v>
      </c>
      <c r="B6" s="31">
        <f>+'fase2step1-2'!Z9</f>
        <v>1871619.44</v>
      </c>
      <c r="C6" s="31">
        <f>+'fase2step1-2'!AC9</f>
        <v>2152479.1071992945</v>
      </c>
      <c r="D6" s="22" t="s">
        <v>57</v>
      </c>
      <c r="E6" s="23">
        <v>17282</v>
      </c>
      <c r="F6" s="22"/>
    </row>
    <row r="7" spans="1:6" ht="12.75">
      <c r="A7" s="9"/>
      <c r="B7" s="24"/>
      <c r="C7" s="24"/>
      <c r="D7" s="22" t="s">
        <v>47</v>
      </c>
      <c r="E7" s="23">
        <v>580</v>
      </c>
      <c r="F7" s="26"/>
    </row>
    <row r="8" spans="1:6" ht="12.75">
      <c r="A8" s="9"/>
      <c r="B8" s="24"/>
      <c r="C8" s="24"/>
      <c r="D8" s="22" t="s">
        <v>48</v>
      </c>
      <c r="E8" s="23">
        <v>705</v>
      </c>
      <c r="F8" s="26"/>
    </row>
    <row r="9" spans="1:6" ht="18" customHeight="1">
      <c r="A9" s="30" t="s">
        <v>41</v>
      </c>
      <c r="B9" s="31">
        <f>+'fase2step1-2'!Z10</f>
        <v>2642095.45</v>
      </c>
      <c r="C9" s="31">
        <f>+'fase2step1-2'!AC10</f>
        <v>3038574.580819335</v>
      </c>
      <c r="D9" s="22"/>
      <c r="E9" s="23"/>
      <c r="F9" s="22"/>
    </row>
    <row r="10" spans="1:6" ht="23.25" customHeight="1">
      <c r="A10" s="30" t="s">
        <v>58</v>
      </c>
      <c r="B10" s="31">
        <f>+'fase2step1-2'!Z11</f>
        <v>1384826.18</v>
      </c>
      <c r="C10" s="31">
        <f>+'fase2step1-2'!AC11</f>
        <v>1592636.4921453313</v>
      </c>
      <c r="D10" s="32" t="s">
        <v>45</v>
      </c>
      <c r="E10" s="23">
        <v>266681</v>
      </c>
      <c r="F10" s="22"/>
    </row>
    <row r="11" spans="1:6" ht="18" customHeight="1">
      <c r="A11" s="30" t="s">
        <v>59</v>
      </c>
      <c r="B11" s="24"/>
      <c r="C11" s="24"/>
      <c r="D11" s="26" t="s">
        <v>45</v>
      </c>
      <c r="E11" s="25">
        <v>12306</v>
      </c>
      <c r="F11" s="26"/>
    </row>
    <row r="12" spans="1:6" ht="23.25" customHeight="1">
      <c r="A12" s="26"/>
      <c r="B12" s="24"/>
      <c r="C12" s="24"/>
      <c r="D12" s="26"/>
      <c r="E12" s="25"/>
      <c r="F12" s="26"/>
    </row>
    <row r="13" spans="1:6" ht="27" customHeight="1">
      <c r="A13" s="27">
        <v>0</v>
      </c>
      <c r="B13" s="28">
        <f>SUM(B5:B12)</f>
        <v>7085373.4399999995</v>
      </c>
      <c r="C13" s="28">
        <f>SUM(C5:C10)</f>
        <v>8148621.44</v>
      </c>
      <c r="D13" s="27"/>
      <c r="E13" s="27"/>
      <c r="F13" s="27"/>
    </row>
    <row r="14" ht="12.75">
      <c r="A14" t="s">
        <v>60</v>
      </c>
    </row>
  </sheetData>
  <mergeCells count="2">
    <mergeCell ref="A1:F1"/>
    <mergeCell ref="A2:F2"/>
  </mergeCells>
  <printOptions horizontalCentered="1"/>
  <pageMargins left="0.37" right="0.36" top="0.79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ERaggi</cp:lastModifiedBy>
  <cp:lastPrinted>2003-10-03T10:18:09Z</cp:lastPrinted>
  <dcterms:created xsi:type="dcterms:W3CDTF">1998-10-05T16:14:56Z</dcterms:created>
  <dcterms:modified xsi:type="dcterms:W3CDTF">1999-08-19T16:47:40Z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